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ENTE_PUBLICO_A">'[1]Info General'!$C$7</definedName>
  </definedNames>
  <calcPr calcId="144525"/>
</workbook>
</file>

<file path=xl/calcChain.xml><?xml version="1.0" encoding="utf-8"?>
<calcChain xmlns="http://schemas.openxmlformats.org/spreadsheetml/2006/main">
  <c r="G150" i="1" l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E84" i="1" s="1"/>
  <c r="D93" i="1"/>
  <c r="D84" i="1" s="1"/>
  <c r="C93" i="1"/>
  <c r="B93" i="1"/>
  <c r="G85" i="1"/>
  <c r="G84" i="1" s="1"/>
  <c r="F85" i="1"/>
  <c r="F84" i="1" s="1"/>
  <c r="E85" i="1"/>
  <c r="D85" i="1"/>
  <c r="C85" i="1"/>
  <c r="C84" i="1" s="1"/>
  <c r="B85" i="1"/>
  <c r="B84" i="1" s="1"/>
  <c r="G75" i="1"/>
  <c r="F75" i="1"/>
  <c r="E75" i="1"/>
  <c r="D75" i="1"/>
  <c r="C75" i="1"/>
  <c r="B75" i="1"/>
  <c r="G71" i="1"/>
  <c r="F71" i="1"/>
  <c r="E71" i="1"/>
  <c r="D71" i="1"/>
  <c r="C71" i="1"/>
  <c r="B71" i="1"/>
  <c r="G62" i="1"/>
  <c r="F62" i="1"/>
  <c r="E62" i="1"/>
  <c r="D62" i="1"/>
  <c r="C62" i="1"/>
  <c r="B62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E9" i="1" s="1"/>
  <c r="E159" i="1" s="1"/>
  <c r="D18" i="1"/>
  <c r="D9" i="1" s="1"/>
  <c r="C18" i="1"/>
  <c r="B18" i="1"/>
  <c r="G10" i="1"/>
  <c r="G9" i="1" s="1"/>
  <c r="G159" i="1" s="1"/>
  <c r="F10" i="1"/>
  <c r="F9" i="1" s="1"/>
  <c r="F159" i="1" s="1"/>
  <c r="E10" i="1"/>
  <c r="D10" i="1"/>
  <c r="C10" i="1"/>
  <c r="C9" i="1" s="1"/>
  <c r="C159" i="1" s="1"/>
  <c r="B10" i="1"/>
  <c r="B9" i="1" s="1"/>
  <c r="B159" i="1" s="1"/>
  <c r="A2" i="1"/>
  <c r="D159" i="1" l="1"/>
</calcChain>
</file>

<file path=xl/sharedStrings.xml><?xml version="1.0" encoding="utf-8"?>
<sst xmlns="http://schemas.openxmlformats.org/spreadsheetml/2006/main" count="163" uniqueCount="90">
  <si>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</si>
  <si>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</si>
  <si>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</si>
  <si>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Del 1 de enero al 30 de junio de 2018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</si>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</sst>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4" fontId="1" fillId="3" borderId="2" xfId="0" applyNumberFormat="1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4" fontId="0" fillId="3" borderId="2" xfId="0" applyNumberForma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4" fontId="0" fillId="3" borderId="2" xfId="0" applyNumberFormat="1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4" fontId="0" fillId="0" borderId="3" xfId="0" applyNumberFormat="1" applyBorder="1"/>
    <xf numFmtId="0" fontId="3" fillId="3" borderId="0" xfId="0" applyFont="1" applyFill="1" applyBorder="1" applyAlignment="1">
      <alignment vertical="top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SIRET%202&#176;%20trimestre%202018/0361_LDF_1802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UNIVERSIDAD POLITECNICA DE JUVENTINO ROSAS, Gobierno del Estado de Guanajuato</v>
          </cell>
        </row>
        <row r="7">
          <cell r="C7" t="str">
            <v>UNIVERSIDAD POLITECNICA DE JUVENTINO ROSAS, Gobierno del Estado de Guanajuato (a)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tabSelected="1" topLeftCell="A104" workbookViewId="0">
      <selection activeCell="A168" sqref="A168"/>
    </sheetView>
  </sheetViews>
  <sheetFormatPr baseColWidth="10" defaultRowHeight="14.4" x14ac:dyDescent="0.3"/>
  <cols>
    <col min="1" max="1" width="86.5546875" bestFit="1" customWidth="1"/>
    <col min="2" max="7" width="13.77734375" style="25" customWidth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3">
      <c r="A2" s="3" t="str">
        <f>ENTE_PUBLICO_A</f>
        <v>UNIVERSIDAD POLITECNICA DE JUVENTINO ROSAS, Gobierno del Estado de Guanajuato (a)</v>
      </c>
      <c r="B2" s="3"/>
      <c r="C2" s="3"/>
      <c r="D2" s="3"/>
      <c r="E2" s="3"/>
      <c r="F2" s="3"/>
      <c r="G2" s="3"/>
    </row>
    <row r="3" spans="1:7" x14ac:dyDescent="0.3">
      <c r="A3" s="4" t="s">
        <v>1</v>
      </c>
      <c r="B3" s="4"/>
      <c r="C3" s="4"/>
      <c r="D3" s="4"/>
      <c r="E3" s="4"/>
      <c r="F3" s="4"/>
      <c r="G3" s="4"/>
    </row>
    <row r="4" spans="1:7" x14ac:dyDescent="0.3">
      <c r="A4" s="4" t="s">
        <v>2</v>
      </c>
      <c r="B4" s="4"/>
      <c r="C4" s="4"/>
      <c r="D4" s="4"/>
      <c r="E4" s="4"/>
      <c r="F4" s="4"/>
      <c r="G4" s="4"/>
    </row>
    <row r="5" spans="1:7" x14ac:dyDescent="0.3">
      <c r="A5" s="5" t="s">
        <v>3</v>
      </c>
      <c r="B5" s="5"/>
      <c r="C5" s="5"/>
      <c r="D5" s="5"/>
      <c r="E5" s="5"/>
      <c r="F5" s="5"/>
      <c r="G5" s="5"/>
    </row>
    <row r="6" spans="1:7" x14ac:dyDescent="0.3">
      <c r="A6" s="6" t="s">
        <v>4</v>
      </c>
      <c r="B6" s="6"/>
      <c r="C6" s="6"/>
      <c r="D6" s="6"/>
      <c r="E6" s="6"/>
      <c r="F6" s="6"/>
      <c r="G6" s="6"/>
    </row>
    <row r="7" spans="1:7" x14ac:dyDescent="0.3">
      <c r="A7" s="7" t="s">
        <v>5</v>
      </c>
      <c r="B7" s="8" t="s">
        <v>6</v>
      </c>
      <c r="C7" s="8"/>
      <c r="D7" s="8"/>
      <c r="E7" s="8"/>
      <c r="F7" s="8"/>
      <c r="G7" s="9" t="s">
        <v>7</v>
      </c>
    </row>
    <row r="8" spans="1:7" ht="28.8" x14ac:dyDescent="0.3">
      <c r="A8" s="7"/>
      <c r="B8" s="10" t="s">
        <v>8</v>
      </c>
      <c r="C8" s="10" t="s">
        <v>9</v>
      </c>
      <c r="D8" s="10" t="s">
        <v>10</v>
      </c>
      <c r="E8" s="10" t="s">
        <v>11</v>
      </c>
      <c r="F8" s="10" t="s">
        <v>12</v>
      </c>
      <c r="G8" s="8"/>
    </row>
    <row r="9" spans="1:7" x14ac:dyDescent="0.3">
      <c r="A9" s="11" t="s">
        <v>13</v>
      </c>
      <c r="B9" s="12">
        <f>SUM(B10,B18,B28,B38,B48,B58,B62,B71,B75)</f>
        <v>34981155.340000004</v>
      </c>
      <c r="C9" s="12">
        <f t="shared" ref="C9:G9" si="0">SUM(C10,C18,C28,C38,C48,C58,C62,C71,C75)</f>
        <v>2118733.5699999998</v>
      </c>
      <c r="D9" s="12">
        <f t="shared" si="0"/>
        <v>37099888.910000011</v>
      </c>
      <c r="E9" s="12">
        <f t="shared" si="0"/>
        <v>21966415.120000001</v>
      </c>
      <c r="F9" s="12">
        <f t="shared" si="0"/>
        <v>21966415.120000001</v>
      </c>
      <c r="G9" s="12">
        <f t="shared" si="0"/>
        <v>15133473.790000001</v>
      </c>
    </row>
    <row r="10" spans="1:7" x14ac:dyDescent="0.3">
      <c r="A10" s="13" t="s">
        <v>14</v>
      </c>
      <c r="B10" s="14">
        <f>SUM(B11:B17)</f>
        <v>28092016.350000001</v>
      </c>
      <c r="C10" s="14">
        <f t="shared" ref="C10:F10" si="1">SUM(C11:C17)</f>
        <v>361516.07999999996</v>
      </c>
      <c r="D10" s="14">
        <f t="shared" si="1"/>
        <v>28453532.430000003</v>
      </c>
      <c r="E10" s="14">
        <f t="shared" si="1"/>
        <v>18408507.560000002</v>
      </c>
      <c r="F10" s="14">
        <f t="shared" si="1"/>
        <v>18408507.560000002</v>
      </c>
      <c r="G10" s="14">
        <f>SUM(G11:G17)</f>
        <v>10045024.870000001</v>
      </c>
    </row>
    <row r="11" spans="1:7" x14ac:dyDescent="0.3">
      <c r="A11" s="15" t="s">
        <v>15</v>
      </c>
      <c r="B11" s="14">
        <v>14495515.550000001</v>
      </c>
      <c r="C11" s="14">
        <v>0</v>
      </c>
      <c r="D11" s="14">
        <v>14495515.550000001</v>
      </c>
      <c r="E11" s="14">
        <v>10069362.300000001</v>
      </c>
      <c r="F11" s="14">
        <v>10069362.300000001</v>
      </c>
      <c r="G11" s="14">
        <v>4426153.25</v>
      </c>
    </row>
    <row r="12" spans="1:7" x14ac:dyDescent="0.3">
      <c r="A12" s="15" t="s">
        <v>16</v>
      </c>
      <c r="B12" s="14">
        <v>6962341.9000000004</v>
      </c>
      <c r="C12" s="14">
        <v>20000</v>
      </c>
      <c r="D12" s="14">
        <v>6982341.9000000004</v>
      </c>
      <c r="E12" s="14">
        <v>3781007.24</v>
      </c>
      <c r="F12" s="14">
        <v>3781007.24</v>
      </c>
      <c r="G12" s="14">
        <v>3201334.66</v>
      </c>
    </row>
    <row r="13" spans="1:7" x14ac:dyDescent="0.3">
      <c r="A13" s="15" t="s">
        <v>17</v>
      </c>
      <c r="B13" s="14">
        <v>682782.34</v>
      </c>
      <c r="C13" s="14">
        <v>281197.48</v>
      </c>
      <c r="D13" s="14">
        <v>963979.82</v>
      </c>
      <c r="E13" s="14">
        <v>170395.07</v>
      </c>
      <c r="F13" s="14">
        <v>170395.07</v>
      </c>
      <c r="G13" s="14">
        <v>793584.75</v>
      </c>
    </row>
    <row r="14" spans="1:7" x14ac:dyDescent="0.3">
      <c r="A14" s="15" t="s">
        <v>18</v>
      </c>
      <c r="B14" s="14">
        <v>2242576.02</v>
      </c>
      <c r="C14" s="14">
        <v>0</v>
      </c>
      <c r="D14" s="14">
        <v>2242576.02</v>
      </c>
      <c r="E14" s="14">
        <v>1776971.35</v>
      </c>
      <c r="F14" s="14">
        <v>1776971.35</v>
      </c>
      <c r="G14" s="14">
        <v>465604.66999999993</v>
      </c>
    </row>
    <row r="15" spans="1:7" x14ac:dyDescent="0.3">
      <c r="A15" s="15" t="s">
        <v>19</v>
      </c>
      <c r="B15" s="14">
        <v>3708800.54</v>
      </c>
      <c r="C15" s="14">
        <v>60318.6</v>
      </c>
      <c r="D15" s="14">
        <v>3769119.14</v>
      </c>
      <c r="E15" s="14">
        <v>2610771.6</v>
      </c>
      <c r="F15" s="14">
        <v>2610771.6</v>
      </c>
      <c r="G15" s="14">
        <v>1158347.54</v>
      </c>
    </row>
    <row r="16" spans="1:7" x14ac:dyDescent="0.3">
      <c r="A16" s="15" t="s">
        <v>20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</row>
    <row r="17" spans="1:7" x14ac:dyDescent="0.3">
      <c r="A17" s="15" t="s">
        <v>21</v>
      </c>
      <c r="B17" s="14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</row>
    <row r="18" spans="1:7" x14ac:dyDescent="0.3">
      <c r="A18" s="13" t="s">
        <v>22</v>
      </c>
      <c r="B18" s="14">
        <f>SUM(B19:B27)</f>
        <v>1003710.5899999999</v>
      </c>
      <c r="C18" s="14">
        <f t="shared" ref="C18:F18" si="2">SUM(C19:C27)</f>
        <v>88082.03</v>
      </c>
      <c r="D18" s="14">
        <f t="shared" si="2"/>
        <v>1091792.6199999999</v>
      </c>
      <c r="E18" s="14">
        <f t="shared" si="2"/>
        <v>476938.41</v>
      </c>
      <c r="F18" s="14">
        <f t="shared" si="2"/>
        <v>476938.41</v>
      </c>
      <c r="G18" s="14">
        <f>SUM(G19:G27)</f>
        <v>614854.21</v>
      </c>
    </row>
    <row r="19" spans="1:7" x14ac:dyDescent="0.3">
      <c r="A19" s="15" t="s">
        <v>23</v>
      </c>
      <c r="B19" s="14">
        <v>213385.24</v>
      </c>
      <c r="C19" s="14">
        <v>-4594.8</v>
      </c>
      <c r="D19" s="14">
        <v>208790.44</v>
      </c>
      <c r="E19" s="14">
        <v>103469.83</v>
      </c>
      <c r="F19" s="14">
        <v>103469.83</v>
      </c>
      <c r="G19" s="14">
        <v>105320.61</v>
      </c>
    </row>
    <row r="20" spans="1:7" x14ac:dyDescent="0.3">
      <c r="A20" s="15" t="s">
        <v>24</v>
      </c>
      <c r="B20" s="14">
        <v>63500</v>
      </c>
      <c r="C20" s="14">
        <v>23798.79</v>
      </c>
      <c r="D20" s="14">
        <v>87298.790000000008</v>
      </c>
      <c r="E20" s="14">
        <v>45478.720000000001</v>
      </c>
      <c r="F20" s="14">
        <v>45478.720000000001</v>
      </c>
      <c r="G20" s="14">
        <v>41820.070000000007</v>
      </c>
    </row>
    <row r="21" spans="1:7" x14ac:dyDescent="0.3">
      <c r="A21" s="15" t="s">
        <v>25</v>
      </c>
      <c r="B21" s="14">
        <v>0</v>
      </c>
      <c r="C21" s="14"/>
      <c r="D21" s="14">
        <v>0</v>
      </c>
      <c r="E21" s="14"/>
      <c r="F21" s="14"/>
      <c r="G21" s="14">
        <v>0</v>
      </c>
    </row>
    <row r="22" spans="1:7" x14ac:dyDescent="0.3">
      <c r="A22" s="15" t="s">
        <v>26</v>
      </c>
      <c r="B22" s="14">
        <v>49563.360000000001</v>
      </c>
      <c r="C22" s="14">
        <v>29800.83</v>
      </c>
      <c r="D22" s="14">
        <v>79364.19</v>
      </c>
      <c r="E22" s="14">
        <v>43368.959999999999</v>
      </c>
      <c r="F22" s="14">
        <v>43368.959999999999</v>
      </c>
      <c r="G22" s="14">
        <v>35995.230000000003</v>
      </c>
    </row>
    <row r="23" spans="1:7" x14ac:dyDescent="0.3">
      <c r="A23" s="15" t="s">
        <v>27</v>
      </c>
      <c r="B23" s="14">
        <v>119435.8</v>
      </c>
      <c r="C23" s="14">
        <v>-20412.79</v>
      </c>
      <c r="D23" s="14">
        <v>99023.010000000009</v>
      </c>
      <c r="E23" s="14">
        <v>32325.119999999999</v>
      </c>
      <c r="F23" s="14">
        <v>32325.119999999999</v>
      </c>
      <c r="G23" s="14">
        <v>66697.890000000014</v>
      </c>
    </row>
    <row r="24" spans="1:7" x14ac:dyDescent="0.3">
      <c r="A24" s="15" t="s">
        <v>28</v>
      </c>
      <c r="B24" s="14">
        <v>320000</v>
      </c>
      <c r="C24" s="14">
        <v>0</v>
      </c>
      <c r="D24" s="14">
        <v>320000</v>
      </c>
      <c r="E24" s="14">
        <v>183719.17</v>
      </c>
      <c r="F24" s="14">
        <v>183719.17</v>
      </c>
      <c r="G24" s="14">
        <v>136280.82999999999</v>
      </c>
    </row>
    <row r="25" spans="1:7" x14ac:dyDescent="0.3">
      <c r="A25" s="15" t="s">
        <v>29</v>
      </c>
      <c r="B25" s="14">
        <v>188826.19</v>
      </c>
      <c r="C25" s="14">
        <v>0</v>
      </c>
      <c r="D25" s="14">
        <v>188826.19</v>
      </c>
      <c r="E25" s="14">
        <v>21978.880000000001</v>
      </c>
      <c r="F25" s="14">
        <v>21978.880000000001</v>
      </c>
      <c r="G25" s="14">
        <v>166847.31</v>
      </c>
    </row>
    <row r="26" spans="1:7" x14ac:dyDescent="0.3">
      <c r="A26" s="15" t="s">
        <v>30</v>
      </c>
      <c r="B26" s="14">
        <v>0</v>
      </c>
      <c r="C26" s="14"/>
      <c r="D26" s="14">
        <v>0</v>
      </c>
      <c r="E26" s="14"/>
      <c r="F26" s="14"/>
      <c r="G26" s="14">
        <v>0</v>
      </c>
    </row>
    <row r="27" spans="1:7" x14ac:dyDescent="0.3">
      <c r="A27" s="15" t="s">
        <v>31</v>
      </c>
      <c r="B27" s="14">
        <v>49000</v>
      </c>
      <c r="C27" s="14">
        <v>59490</v>
      </c>
      <c r="D27" s="14">
        <v>108490</v>
      </c>
      <c r="E27" s="14">
        <v>46597.73</v>
      </c>
      <c r="F27" s="14">
        <v>46597.73</v>
      </c>
      <c r="G27" s="14">
        <v>61892.27</v>
      </c>
    </row>
    <row r="28" spans="1:7" x14ac:dyDescent="0.3">
      <c r="A28" s="13" t="s">
        <v>32</v>
      </c>
      <c r="B28" s="14">
        <f>SUM(B29:B37)</f>
        <v>5158928.4000000004</v>
      </c>
      <c r="C28" s="14">
        <f t="shared" ref="C28:G28" si="3">SUM(C29:C37)</f>
        <v>936332.83</v>
      </c>
      <c r="D28" s="14">
        <f t="shared" si="3"/>
        <v>6095261.2300000014</v>
      </c>
      <c r="E28" s="14">
        <f t="shared" si="3"/>
        <v>2761692.0400000005</v>
      </c>
      <c r="F28" s="14">
        <f t="shared" si="3"/>
        <v>2761692.0400000005</v>
      </c>
      <c r="G28" s="14">
        <f t="shared" si="3"/>
        <v>3333569.19</v>
      </c>
    </row>
    <row r="29" spans="1:7" x14ac:dyDescent="0.3">
      <c r="A29" s="15" t="s">
        <v>33</v>
      </c>
      <c r="B29" s="14">
        <v>551618.91</v>
      </c>
      <c r="C29" s="14">
        <v>36000</v>
      </c>
      <c r="D29" s="14">
        <v>587618.91</v>
      </c>
      <c r="E29" s="14">
        <v>379997.45</v>
      </c>
      <c r="F29" s="14">
        <v>379997.45</v>
      </c>
      <c r="G29" s="14">
        <v>207621.46000000002</v>
      </c>
    </row>
    <row r="30" spans="1:7" x14ac:dyDescent="0.3">
      <c r="A30" s="15" t="s">
        <v>34</v>
      </c>
      <c r="B30" s="14">
        <v>331810.40000000002</v>
      </c>
      <c r="C30" s="14">
        <v>64892</v>
      </c>
      <c r="D30" s="14">
        <v>396702.4</v>
      </c>
      <c r="E30" s="14">
        <v>22942.400000000001</v>
      </c>
      <c r="F30" s="14">
        <v>22942.400000000001</v>
      </c>
      <c r="G30" s="14">
        <v>373760</v>
      </c>
    </row>
    <row r="31" spans="1:7" x14ac:dyDescent="0.3">
      <c r="A31" s="15" t="s">
        <v>35</v>
      </c>
      <c r="B31" s="14">
        <v>1695898.44</v>
      </c>
      <c r="C31" s="14">
        <v>145668</v>
      </c>
      <c r="D31" s="14">
        <v>1841566.44</v>
      </c>
      <c r="E31" s="14">
        <v>618919.22</v>
      </c>
      <c r="F31" s="14">
        <v>618919.22</v>
      </c>
      <c r="G31" s="14">
        <v>1222647.22</v>
      </c>
    </row>
    <row r="32" spans="1:7" x14ac:dyDescent="0.3">
      <c r="A32" s="15" t="s">
        <v>36</v>
      </c>
      <c r="B32" s="14">
        <v>308595.40000000002</v>
      </c>
      <c r="C32" s="14">
        <v>43000</v>
      </c>
      <c r="D32" s="14">
        <v>351595.4</v>
      </c>
      <c r="E32" s="14">
        <v>91983.17</v>
      </c>
      <c r="F32" s="14">
        <v>91983.17</v>
      </c>
      <c r="G32" s="14">
        <v>259612.23000000004</v>
      </c>
    </row>
    <row r="33" spans="1:7" x14ac:dyDescent="0.3">
      <c r="A33" s="15" t="s">
        <v>37</v>
      </c>
      <c r="B33" s="14">
        <v>1422527.37</v>
      </c>
      <c r="C33" s="14">
        <v>126302.26</v>
      </c>
      <c r="D33" s="14">
        <v>1548829.6300000001</v>
      </c>
      <c r="E33" s="14">
        <v>817825.53</v>
      </c>
      <c r="F33" s="14">
        <v>817825.53</v>
      </c>
      <c r="G33" s="14">
        <v>731004.10000000009</v>
      </c>
    </row>
    <row r="34" spans="1:7" x14ac:dyDescent="0.3">
      <c r="A34" s="15" t="s">
        <v>38</v>
      </c>
      <c r="B34" s="14">
        <v>209747.4</v>
      </c>
      <c r="C34" s="14">
        <v>0</v>
      </c>
      <c r="D34" s="14">
        <v>209747.4</v>
      </c>
      <c r="E34" s="14">
        <v>203663.72</v>
      </c>
      <c r="F34" s="14">
        <v>203663.72</v>
      </c>
      <c r="G34" s="14">
        <v>6083.679999999993</v>
      </c>
    </row>
    <row r="35" spans="1:7" x14ac:dyDescent="0.3">
      <c r="A35" s="15" t="s">
        <v>39</v>
      </c>
      <c r="B35" s="14">
        <v>116408.36</v>
      </c>
      <c r="C35" s="14">
        <v>15748</v>
      </c>
      <c r="D35" s="14">
        <v>132156.35999999999</v>
      </c>
      <c r="E35" s="14">
        <v>84019.97</v>
      </c>
      <c r="F35" s="14">
        <v>84019.97</v>
      </c>
      <c r="G35" s="14">
        <v>48136.389999999985</v>
      </c>
    </row>
    <row r="36" spans="1:7" x14ac:dyDescent="0.3">
      <c r="A36" s="15" t="s">
        <v>40</v>
      </c>
      <c r="B36" s="14">
        <v>278760.44</v>
      </c>
      <c r="C36" s="14">
        <v>266782.46000000002</v>
      </c>
      <c r="D36" s="14">
        <v>545542.9</v>
      </c>
      <c r="E36" s="14">
        <v>148710.29</v>
      </c>
      <c r="F36" s="14">
        <v>148710.29</v>
      </c>
      <c r="G36" s="14">
        <v>396832.61</v>
      </c>
    </row>
    <row r="37" spans="1:7" x14ac:dyDescent="0.3">
      <c r="A37" s="15" t="s">
        <v>41</v>
      </c>
      <c r="B37" s="14">
        <v>243561.68</v>
      </c>
      <c r="C37" s="14">
        <v>237940.11</v>
      </c>
      <c r="D37" s="14">
        <v>481501.79</v>
      </c>
      <c r="E37" s="14">
        <v>393630.29</v>
      </c>
      <c r="F37" s="14">
        <v>393630.29</v>
      </c>
      <c r="G37" s="14">
        <v>87871.5</v>
      </c>
    </row>
    <row r="38" spans="1:7" x14ac:dyDescent="0.3">
      <c r="A38" s="13" t="s">
        <v>42</v>
      </c>
      <c r="B38" s="14">
        <f>SUM(B39:B47)</f>
        <v>226500</v>
      </c>
      <c r="C38" s="14">
        <f t="shared" ref="C38:G38" si="4">SUM(C39:C47)</f>
        <v>335289.95</v>
      </c>
      <c r="D38" s="14">
        <f t="shared" si="4"/>
        <v>561789.94999999995</v>
      </c>
      <c r="E38" s="14">
        <f t="shared" si="4"/>
        <v>319277.11</v>
      </c>
      <c r="F38" s="14">
        <f t="shared" si="4"/>
        <v>319277.11</v>
      </c>
      <c r="G38" s="14">
        <f t="shared" si="4"/>
        <v>242512.83999999997</v>
      </c>
    </row>
    <row r="39" spans="1:7" x14ac:dyDescent="0.3">
      <c r="A39" s="15" t="s">
        <v>43</v>
      </c>
      <c r="B39" s="14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</row>
    <row r="40" spans="1:7" x14ac:dyDescent="0.3">
      <c r="A40" s="15" t="s">
        <v>44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</row>
    <row r="41" spans="1:7" x14ac:dyDescent="0.3">
      <c r="A41" s="15" t="s">
        <v>45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</row>
    <row r="42" spans="1:7" x14ac:dyDescent="0.3">
      <c r="A42" s="15" t="s">
        <v>46</v>
      </c>
      <c r="B42" s="14">
        <v>226500</v>
      </c>
      <c r="C42" s="14">
        <v>335289.95</v>
      </c>
      <c r="D42" s="14">
        <v>561789.94999999995</v>
      </c>
      <c r="E42" s="14">
        <v>319277.11</v>
      </c>
      <c r="F42" s="14">
        <v>319277.11</v>
      </c>
      <c r="G42" s="14">
        <v>242512.83999999997</v>
      </c>
    </row>
    <row r="43" spans="1:7" x14ac:dyDescent="0.3">
      <c r="A43" s="15" t="s">
        <v>47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</row>
    <row r="44" spans="1:7" x14ac:dyDescent="0.3">
      <c r="A44" s="15" t="s">
        <v>48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</row>
    <row r="45" spans="1:7" x14ac:dyDescent="0.3">
      <c r="A45" s="15" t="s">
        <v>49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</row>
    <row r="46" spans="1:7" x14ac:dyDescent="0.3">
      <c r="A46" s="15" t="s">
        <v>50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</row>
    <row r="47" spans="1:7" x14ac:dyDescent="0.3">
      <c r="A47" s="15" t="s">
        <v>51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</row>
    <row r="48" spans="1:7" x14ac:dyDescent="0.3">
      <c r="A48" s="13" t="s">
        <v>52</v>
      </c>
      <c r="B48" s="14">
        <f>SUM(B49:B57)</f>
        <v>500000</v>
      </c>
      <c r="C48" s="14">
        <f t="shared" ref="C48:G48" si="5">SUM(C49:C57)</f>
        <v>180645</v>
      </c>
      <c r="D48" s="14">
        <f t="shared" si="5"/>
        <v>680645</v>
      </c>
      <c r="E48" s="14">
        <f t="shared" si="5"/>
        <v>0</v>
      </c>
      <c r="F48" s="14">
        <f t="shared" si="5"/>
        <v>0</v>
      </c>
      <c r="G48" s="14">
        <f t="shared" si="5"/>
        <v>680645</v>
      </c>
    </row>
    <row r="49" spans="1:7" x14ac:dyDescent="0.3">
      <c r="A49" s="15" t="s">
        <v>53</v>
      </c>
      <c r="B49" s="14">
        <v>300000</v>
      </c>
      <c r="C49" s="14">
        <v>284145</v>
      </c>
      <c r="D49" s="14">
        <v>584145</v>
      </c>
      <c r="E49" s="14">
        <v>0</v>
      </c>
      <c r="F49" s="14">
        <v>0</v>
      </c>
      <c r="G49" s="14">
        <v>584145</v>
      </c>
    </row>
    <row r="50" spans="1:7" x14ac:dyDescent="0.3">
      <c r="A50" s="15" t="s">
        <v>54</v>
      </c>
      <c r="B50" s="14">
        <v>65000</v>
      </c>
      <c r="C50" s="14">
        <v>-47000</v>
      </c>
      <c r="D50" s="14">
        <v>18000</v>
      </c>
      <c r="E50" s="14">
        <v>0</v>
      </c>
      <c r="F50" s="14">
        <v>0</v>
      </c>
      <c r="G50" s="14">
        <v>18000</v>
      </c>
    </row>
    <row r="51" spans="1:7" x14ac:dyDescent="0.3">
      <c r="A51" s="15" t="s">
        <v>55</v>
      </c>
      <c r="B51" s="14">
        <v>50000</v>
      </c>
      <c r="C51" s="14">
        <v>-41500</v>
      </c>
      <c r="D51" s="14">
        <v>8500</v>
      </c>
      <c r="E51" s="14">
        <v>0</v>
      </c>
      <c r="F51" s="14">
        <v>0</v>
      </c>
      <c r="G51" s="14">
        <v>8500</v>
      </c>
    </row>
    <row r="52" spans="1:7" x14ac:dyDescent="0.3">
      <c r="A52" s="15" t="s">
        <v>56</v>
      </c>
      <c r="B52" s="14">
        <v>0</v>
      </c>
      <c r="C52" s="14"/>
      <c r="D52" s="14">
        <v>0</v>
      </c>
      <c r="E52" s="14"/>
      <c r="F52" s="14"/>
      <c r="G52" s="14">
        <v>0</v>
      </c>
    </row>
    <row r="53" spans="1:7" x14ac:dyDescent="0.3">
      <c r="A53" s="15" t="s">
        <v>57</v>
      </c>
      <c r="B53" s="14">
        <v>0</v>
      </c>
      <c r="C53" s="14"/>
      <c r="D53" s="14">
        <v>0</v>
      </c>
      <c r="E53" s="14"/>
      <c r="F53" s="14"/>
      <c r="G53" s="14">
        <v>0</v>
      </c>
    </row>
    <row r="54" spans="1:7" x14ac:dyDescent="0.3">
      <c r="A54" s="15" t="s">
        <v>58</v>
      </c>
      <c r="B54" s="14">
        <v>85000</v>
      </c>
      <c r="C54" s="14">
        <v>-15000</v>
      </c>
      <c r="D54" s="14">
        <v>70000</v>
      </c>
      <c r="E54" s="14">
        <v>0</v>
      </c>
      <c r="F54" s="14">
        <v>0</v>
      </c>
      <c r="G54" s="14">
        <v>70000</v>
      </c>
    </row>
    <row r="55" spans="1:7" x14ac:dyDescent="0.3">
      <c r="A55" s="15" t="s">
        <v>59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</row>
    <row r="56" spans="1:7" x14ac:dyDescent="0.3">
      <c r="A56" s="15" t="s">
        <v>60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</row>
    <row r="57" spans="1:7" x14ac:dyDescent="0.3">
      <c r="A57" s="15" t="s">
        <v>61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</row>
    <row r="58" spans="1:7" x14ac:dyDescent="0.3">
      <c r="A58" s="13" t="s">
        <v>62</v>
      </c>
      <c r="B58" s="14">
        <f>SUM(B59:B61)</f>
        <v>0</v>
      </c>
      <c r="C58" s="14">
        <f t="shared" ref="C58:G58" si="6">SUM(C59:C61)</f>
        <v>0</v>
      </c>
      <c r="D58" s="14">
        <f t="shared" si="6"/>
        <v>0</v>
      </c>
      <c r="E58" s="14">
        <f t="shared" si="6"/>
        <v>0</v>
      </c>
      <c r="F58" s="14">
        <f t="shared" si="6"/>
        <v>0</v>
      </c>
      <c r="G58" s="14">
        <f t="shared" si="6"/>
        <v>0</v>
      </c>
    </row>
    <row r="59" spans="1:7" x14ac:dyDescent="0.3">
      <c r="A59" s="15" t="s">
        <v>63</v>
      </c>
      <c r="B59" s="14">
        <v>0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</row>
    <row r="60" spans="1:7" x14ac:dyDescent="0.3">
      <c r="A60" s="15" t="s">
        <v>64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</row>
    <row r="61" spans="1:7" x14ac:dyDescent="0.3">
      <c r="A61" s="15" t="s">
        <v>65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</row>
    <row r="62" spans="1:7" x14ac:dyDescent="0.3">
      <c r="A62" s="13" t="s">
        <v>66</v>
      </c>
      <c r="B62" s="14">
        <f>SUM(B63:B67,B69:B70)</f>
        <v>0</v>
      </c>
      <c r="C62" s="14">
        <f t="shared" ref="C62:G62" si="7">SUM(C63:C67,C69:C70)</f>
        <v>216867.68</v>
      </c>
      <c r="D62" s="14">
        <f t="shared" si="7"/>
        <v>216867.68</v>
      </c>
      <c r="E62" s="14">
        <f t="shared" si="7"/>
        <v>0</v>
      </c>
      <c r="F62" s="14">
        <f t="shared" si="7"/>
        <v>0</v>
      </c>
      <c r="G62" s="14">
        <f t="shared" si="7"/>
        <v>216867.68</v>
      </c>
    </row>
    <row r="63" spans="1:7" x14ac:dyDescent="0.3">
      <c r="A63" s="15" t="s">
        <v>67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</row>
    <row r="64" spans="1:7" x14ac:dyDescent="0.3">
      <c r="A64" s="15" t="s">
        <v>68</v>
      </c>
      <c r="B64" s="14">
        <v>0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</row>
    <row r="65" spans="1:7" x14ac:dyDescent="0.3">
      <c r="A65" s="15" t="s">
        <v>69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</row>
    <row r="66" spans="1:7" x14ac:dyDescent="0.3">
      <c r="A66" s="15" t="s">
        <v>70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</row>
    <row r="67" spans="1:7" x14ac:dyDescent="0.3">
      <c r="A67" s="15" t="s">
        <v>71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</row>
    <row r="68" spans="1:7" x14ac:dyDescent="0.3">
      <c r="A68" s="15" t="s">
        <v>72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</row>
    <row r="69" spans="1:7" x14ac:dyDescent="0.3">
      <c r="A69" s="15" t="s">
        <v>73</v>
      </c>
      <c r="B69" s="14">
        <v>0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</row>
    <row r="70" spans="1:7" x14ac:dyDescent="0.3">
      <c r="A70" s="15" t="s">
        <v>74</v>
      </c>
      <c r="B70" s="14">
        <v>0</v>
      </c>
      <c r="C70" s="14">
        <v>216867.68</v>
      </c>
      <c r="D70" s="14">
        <v>216867.68</v>
      </c>
      <c r="E70" s="14">
        <v>0</v>
      </c>
      <c r="F70" s="14">
        <v>0</v>
      </c>
      <c r="G70" s="14">
        <v>216867.68</v>
      </c>
    </row>
    <row r="71" spans="1:7" x14ac:dyDescent="0.3">
      <c r="A71" s="13" t="s">
        <v>75</v>
      </c>
      <c r="B71" s="14">
        <f>SUM(B72:B74)</f>
        <v>0</v>
      </c>
      <c r="C71" s="14">
        <f t="shared" ref="C71:G71" si="8">SUM(C72:C74)</f>
        <v>0</v>
      </c>
      <c r="D71" s="14">
        <f t="shared" si="8"/>
        <v>0</v>
      </c>
      <c r="E71" s="14">
        <f t="shared" si="8"/>
        <v>0</v>
      </c>
      <c r="F71" s="14">
        <f t="shared" si="8"/>
        <v>0</v>
      </c>
      <c r="G71" s="14">
        <f t="shared" si="8"/>
        <v>0</v>
      </c>
    </row>
    <row r="72" spans="1:7" x14ac:dyDescent="0.3">
      <c r="A72" s="15" t="s">
        <v>76</v>
      </c>
      <c r="B72" s="14">
        <v>0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</row>
    <row r="73" spans="1:7" x14ac:dyDescent="0.3">
      <c r="A73" s="15" t="s">
        <v>77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</row>
    <row r="74" spans="1:7" x14ac:dyDescent="0.3">
      <c r="A74" s="15" t="s">
        <v>78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</row>
    <row r="75" spans="1:7" x14ac:dyDescent="0.3">
      <c r="A75" s="13" t="s">
        <v>79</v>
      </c>
      <c r="B75" s="14">
        <f>SUM(B76:B82)</f>
        <v>0</v>
      </c>
      <c r="C75" s="14">
        <f t="shared" ref="C75:G75" si="9">SUM(C76:C82)</f>
        <v>0</v>
      </c>
      <c r="D75" s="14">
        <f t="shared" si="9"/>
        <v>0</v>
      </c>
      <c r="E75" s="14">
        <f t="shared" si="9"/>
        <v>0</v>
      </c>
      <c r="F75" s="14">
        <f t="shared" si="9"/>
        <v>0</v>
      </c>
      <c r="G75" s="14">
        <f t="shared" si="9"/>
        <v>0</v>
      </c>
    </row>
    <row r="76" spans="1:7" x14ac:dyDescent="0.3">
      <c r="A76" s="15" t="s">
        <v>80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</row>
    <row r="77" spans="1:7" x14ac:dyDescent="0.3">
      <c r="A77" s="15" t="s">
        <v>81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</row>
    <row r="78" spans="1:7" x14ac:dyDescent="0.3">
      <c r="A78" s="15" t="s">
        <v>82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</row>
    <row r="79" spans="1:7" x14ac:dyDescent="0.3">
      <c r="A79" s="15" t="s">
        <v>83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</row>
    <row r="80" spans="1:7" x14ac:dyDescent="0.3">
      <c r="A80" s="15" t="s">
        <v>84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</row>
    <row r="81" spans="1:7" x14ac:dyDescent="0.3">
      <c r="A81" s="15" t="s">
        <v>85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</row>
    <row r="82" spans="1:7" x14ac:dyDescent="0.3">
      <c r="A82" s="15" t="s">
        <v>86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</row>
    <row r="83" spans="1:7" x14ac:dyDescent="0.3">
      <c r="A83" s="16"/>
      <c r="B83" s="17"/>
      <c r="C83" s="17"/>
      <c r="D83" s="17"/>
      <c r="E83" s="17"/>
      <c r="F83" s="17"/>
      <c r="G83" s="17"/>
    </row>
    <row r="84" spans="1:7" x14ac:dyDescent="0.3">
      <c r="A84" s="18" t="s">
        <v>87</v>
      </c>
      <c r="B84" s="12">
        <f>SUM(B85,B93,B103,B113,B123,B133,B137,B146,B150)</f>
        <v>0</v>
      </c>
      <c r="C84" s="12">
        <f t="shared" ref="C84:G84" si="10">SUM(C85,C93,C103,C113,C123,C133,C137,C146,C150)</f>
        <v>14272627.559999999</v>
      </c>
      <c r="D84" s="12">
        <f t="shared" si="10"/>
        <v>14272627.559999999</v>
      </c>
      <c r="E84" s="12">
        <f t="shared" si="10"/>
        <v>993762.49</v>
      </c>
      <c r="F84" s="12">
        <f t="shared" si="10"/>
        <v>993762.49</v>
      </c>
      <c r="G84" s="12">
        <f t="shared" si="10"/>
        <v>13278865.07</v>
      </c>
    </row>
    <row r="85" spans="1:7" x14ac:dyDescent="0.3">
      <c r="A85" s="13" t="s">
        <v>14</v>
      </c>
      <c r="B85" s="14">
        <f>SUM(B86:B92)</f>
        <v>0</v>
      </c>
      <c r="C85" s="14">
        <f t="shared" ref="C85:G85" si="11">SUM(C86:C92)</f>
        <v>10332190.389999999</v>
      </c>
      <c r="D85" s="14">
        <f t="shared" si="11"/>
        <v>10332190.389999999</v>
      </c>
      <c r="E85" s="14">
        <f t="shared" si="11"/>
        <v>259749.79</v>
      </c>
      <c r="F85" s="14">
        <f t="shared" si="11"/>
        <v>259749.79</v>
      </c>
      <c r="G85" s="14">
        <f t="shared" si="11"/>
        <v>10072440.6</v>
      </c>
    </row>
    <row r="86" spans="1:7" x14ac:dyDescent="0.3">
      <c r="A86" s="15" t="s">
        <v>15</v>
      </c>
      <c r="B86" s="14">
        <v>0</v>
      </c>
      <c r="C86" s="14">
        <v>4771316</v>
      </c>
      <c r="D86" s="14">
        <v>4771316</v>
      </c>
      <c r="E86" s="14">
        <v>0</v>
      </c>
      <c r="F86" s="14">
        <v>0</v>
      </c>
      <c r="G86" s="14">
        <v>4771316</v>
      </c>
    </row>
    <row r="87" spans="1:7" x14ac:dyDescent="0.3">
      <c r="A87" s="15" t="s">
        <v>16</v>
      </c>
      <c r="B87" s="14">
        <v>0</v>
      </c>
      <c r="C87" s="14">
        <v>2345296.38</v>
      </c>
      <c r="D87" s="14">
        <v>2345296.38</v>
      </c>
      <c r="E87" s="14">
        <v>0</v>
      </c>
      <c r="F87" s="14">
        <v>0</v>
      </c>
      <c r="G87" s="14">
        <v>2345296.38</v>
      </c>
    </row>
    <row r="88" spans="1:7" x14ac:dyDescent="0.3">
      <c r="A88" s="15" t="s">
        <v>17</v>
      </c>
      <c r="B88" s="14">
        <v>0</v>
      </c>
      <c r="C88" s="14">
        <v>307685.15000000002</v>
      </c>
      <c r="D88" s="14">
        <v>307685.15000000002</v>
      </c>
      <c r="E88" s="14">
        <v>0</v>
      </c>
      <c r="F88" s="14">
        <v>0</v>
      </c>
      <c r="G88" s="14">
        <v>307685.15000000002</v>
      </c>
    </row>
    <row r="89" spans="1:7" x14ac:dyDescent="0.3">
      <c r="A89" s="15" t="s">
        <v>18</v>
      </c>
      <c r="B89" s="14">
        <v>0</v>
      </c>
      <c r="C89" s="14">
        <v>1758348.33</v>
      </c>
      <c r="D89" s="14">
        <v>1758348.33</v>
      </c>
      <c r="E89" s="14">
        <v>259749.79</v>
      </c>
      <c r="F89" s="14">
        <v>259749.79</v>
      </c>
      <c r="G89" s="14">
        <v>1498598.54</v>
      </c>
    </row>
    <row r="90" spans="1:7" x14ac:dyDescent="0.3">
      <c r="A90" s="15" t="s">
        <v>19</v>
      </c>
      <c r="B90" s="14">
        <v>0</v>
      </c>
      <c r="C90" s="14">
        <v>1149544.53</v>
      </c>
      <c r="D90" s="14">
        <v>1149544.53</v>
      </c>
      <c r="E90" s="14">
        <v>0</v>
      </c>
      <c r="F90" s="14">
        <v>0</v>
      </c>
      <c r="G90" s="14">
        <v>1149544.53</v>
      </c>
    </row>
    <row r="91" spans="1:7" x14ac:dyDescent="0.3">
      <c r="A91" s="15" t="s">
        <v>20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</row>
    <row r="92" spans="1:7" x14ac:dyDescent="0.3">
      <c r="A92" s="15" t="s">
        <v>21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</row>
    <row r="93" spans="1:7" x14ac:dyDescent="0.3">
      <c r="A93" s="13" t="s">
        <v>22</v>
      </c>
      <c r="B93" s="14">
        <f>SUM(B94:B102)</f>
        <v>0</v>
      </c>
      <c r="C93" s="14">
        <f t="shared" ref="C93:G93" si="12">SUM(C94:C102)</f>
        <v>919260.42</v>
      </c>
      <c r="D93" s="14">
        <f t="shared" si="12"/>
        <v>919260.42</v>
      </c>
      <c r="E93" s="14">
        <f t="shared" si="12"/>
        <v>98723.46</v>
      </c>
      <c r="F93" s="14">
        <f t="shared" si="12"/>
        <v>98723.46</v>
      </c>
      <c r="G93" s="14">
        <f t="shared" si="12"/>
        <v>820536.96000000008</v>
      </c>
    </row>
    <row r="94" spans="1:7" x14ac:dyDescent="0.3">
      <c r="A94" s="15" t="s">
        <v>23</v>
      </c>
      <c r="B94" s="14">
        <v>0</v>
      </c>
      <c r="C94" s="14">
        <v>247584.48</v>
      </c>
      <c r="D94" s="14">
        <v>247584.48</v>
      </c>
      <c r="E94" s="14">
        <v>42184.6</v>
      </c>
      <c r="F94" s="14">
        <v>42184.6</v>
      </c>
      <c r="G94" s="14">
        <v>205399.88</v>
      </c>
    </row>
    <row r="95" spans="1:7" x14ac:dyDescent="0.3">
      <c r="A95" s="15" t="s">
        <v>24</v>
      </c>
      <c r="B95" s="14">
        <v>0</v>
      </c>
      <c r="C95" s="14">
        <v>46500</v>
      </c>
      <c r="D95" s="14">
        <v>46500</v>
      </c>
      <c r="E95" s="14">
        <v>6517.73</v>
      </c>
      <c r="F95" s="14">
        <v>6517.73</v>
      </c>
      <c r="G95" s="14">
        <v>39982.270000000004</v>
      </c>
    </row>
    <row r="96" spans="1:7" x14ac:dyDescent="0.3">
      <c r="A96" s="15" t="s">
        <v>25</v>
      </c>
      <c r="B96" s="14">
        <v>0</v>
      </c>
      <c r="C96" s="14"/>
      <c r="D96" s="14">
        <v>0</v>
      </c>
      <c r="E96" s="14"/>
      <c r="F96" s="14"/>
      <c r="G96" s="14">
        <v>0</v>
      </c>
    </row>
    <row r="97" spans="1:7" x14ac:dyDescent="0.3">
      <c r="A97" s="15" t="s">
        <v>26</v>
      </c>
      <c r="B97" s="14">
        <v>0</v>
      </c>
      <c r="C97" s="14">
        <v>74157.919999999998</v>
      </c>
      <c r="D97" s="14">
        <v>74157.919999999998</v>
      </c>
      <c r="E97" s="14">
        <v>18147.98</v>
      </c>
      <c r="F97" s="14">
        <v>18147.98</v>
      </c>
      <c r="G97" s="14">
        <v>56009.94</v>
      </c>
    </row>
    <row r="98" spans="1:7" x14ac:dyDescent="0.3">
      <c r="A98" s="19" t="s">
        <v>27</v>
      </c>
      <c r="B98" s="14">
        <v>0</v>
      </c>
      <c r="C98" s="14">
        <v>20935.8</v>
      </c>
      <c r="D98" s="14">
        <v>20935.8</v>
      </c>
      <c r="E98" s="14">
        <v>2261.0700000000002</v>
      </c>
      <c r="F98" s="14">
        <v>2261.0700000000002</v>
      </c>
      <c r="G98" s="14">
        <v>18674.73</v>
      </c>
    </row>
    <row r="99" spans="1:7" x14ac:dyDescent="0.3">
      <c r="A99" s="15" t="s">
        <v>28</v>
      </c>
      <c r="B99" s="14">
        <v>0</v>
      </c>
      <c r="C99" s="14">
        <v>270000</v>
      </c>
      <c r="D99" s="14">
        <v>270000</v>
      </c>
      <c r="E99" s="14">
        <v>666.16</v>
      </c>
      <c r="F99" s="14">
        <v>666.16</v>
      </c>
      <c r="G99" s="14">
        <v>269333.84000000003</v>
      </c>
    </row>
    <row r="100" spans="1:7" x14ac:dyDescent="0.3">
      <c r="A100" s="15" t="s">
        <v>29</v>
      </c>
      <c r="B100" s="14">
        <v>0</v>
      </c>
      <c r="C100" s="14">
        <v>20173.810000000001</v>
      </c>
      <c r="D100" s="14">
        <v>20173.810000000001</v>
      </c>
      <c r="E100" s="14">
        <v>0</v>
      </c>
      <c r="F100" s="14">
        <v>0</v>
      </c>
      <c r="G100" s="14">
        <v>20173.810000000001</v>
      </c>
    </row>
    <row r="101" spans="1:7" x14ac:dyDescent="0.3">
      <c r="A101" s="15" t="s">
        <v>30</v>
      </c>
      <c r="B101" s="14">
        <v>0</v>
      </c>
      <c r="C101" s="14"/>
      <c r="D101" s="14">
        <v>0</v>
      </c>
      <c r="E101" s="14"/>
      <c r="F101" s="14"/>
      <c r="G101" s="14">
        <v>0</v>
      </c>
    </row>
    <row r="102" spans="1:7" x14ac:dyDescent="0.3">
      <c r="A102" s="15" t="s">
        <v>31</v>
      </c>
      <c r="B102" s="14">
        <v>0</v>
      </c>
      <c r="C102" s="14">
        <v>239908.41</v>
      </c>
      <c r="D102" s="14">
        <v>239908.41</v>
      </c>
      <c r="E102" s="14">
        <v>28945.919999999998</v>
      </c>
      <c r="F102" s="14">
        <v>28945.919999999998</v>
      </c>
      <c r="G102" s="14">
        <v>210962.49</v>
      </c>
    </row>
    <row r="103" spans="1:7" x14ac:dyDescent="0.3">
      <c r="A103" s="13" t="s">
        <v>32</v>
      </c>
      <c r="B103" s="14">
        <f>SUM(B104:B112)</f>
        <v>0</v>
      </c>
      <c r="C103" s="14">
        <f>SUM(C104:C112)</f>
        <v>2999856.7399999998</v>
      </c>
      <c r="D103" s="14">
        <f t="shared" ref="D103:G103" si="13">SUM(D104:D112)</f>
        <v>2999856.7399999998</v>
      </c>
      <c r="E103" s="14">
        <f t="shared" si="13"/>
        <v>635289.24</v>
      </c>
      <c r="F103" s="14">
        <f t="shared" si="13"/>
        <v>635289.24</v>
      </c>
      <c r="G103" s="14">
        <f t="shared" si="13"/>
        <v>2364567.5</v>
      </c>
    </row>
    <row r="104" spans="1:7" x14ac:dyDescent="0.3">
      <c r="A104" s="15" t="s">
        <v>33</v>
      </c>
      <c r="B104" s="14">
        <v>0</v>
      </c>
      <c r="C104" s="14">
        <v>228529.16</v>
      </c>
      <c r="D104" s="14">
        <v>228529.16</v>
      </c>
      <c r="E104" s="14">
        <v>80460.800000000003</v>
      </c>
      <c r="F104" s="14">
        <v>80460.800000000003</v>
      </c>
      <c r="G104" s="14">
        <v>148068.35999999999</v>
      </c>
    </row>
    <row r="105" spans="1:7" x14ac:dyDescent="0.3">
      <c r="A105" s="15" t="s">
        <v>34</v>
      </c>
      <c r="B105" s="14">
        <v>0</v>
      </c>
      <c r="C105" s="14">
        <v>30000</v>
      </c>
      <c r="D105" s="14">
        <v>30000</v>
      </c>
      <c r="E105" s="14">
        <v>0</v>
      </c>
      <c r="F105" s="14">
        <v>0</v>
      </c>
      <c r="G105" s="14">
        <v>30000</v>
      </c>
    </row>
    <row r="106" spans="1:7" x14ac:dyDescent="0.3">
      <c r="A106" s="15" t="s">
        <v>35</v>
      </c>
      <c r="B106" s="14">
        <v>0</v>
      </c>
      <c r="C106" s="14">
        <v>601475.53</v>
      </c>
      <c r="D106" s="14">
        <v>601475.53</v>
      </c>
      <c r="E106" s="14">
        <v>121779.32</v>
      </c>
      <c r="F106" s="14">
        <v>121779.32</v>
      </c>
      <c r="G106" s="14">
        <v>479696.21</v>
      </c>
    </row>
    <row r="107" spans="1:7" x14ac:dyDescent="0.3">
      <c r="A107" s="15" t="s">
        <v>36</v>
      </c>
      <c r="B107" s="14">
        <v>0</v>
      </c>
      <c r="C107" s="14">
        <v>249289.27</v>
      </c>
      <c r="D107" s="14">
        <v>249289.27</v>
      </c>
      <c r="E107" s="14">
        <v>184419.87</v>
      </c>
      <c r="F107" s="14">
        <v>184419.87</v>
      </c>
      <c r="G107" s="14">
        <v>64869.399999999994</v>
      </c>
    </row>
    <row r="108" spans="1:7" x14ac:dyDescent="0.3">
      <c r="A108" s="15" t="s">
        <v>37</v>
      </c>
      <c r="B108" s="14">
        <v>0</v>
      </c>
      <c r="C108" s="14">
        <v>791904.36</v>
      </c>
      <c r="D108" s="14">
        <v>791904.36</v>
      </c>
      <c r="E108" s="14">
        <v>144466.94</v>
      </c>
      <c r="F108" s="14">
        <v>144466.94</v>
      </c>
      <c r="G108" s="14">
        <v>647437.41999999993</v>
      </c>
    </row>
    <row r="109" spans="1:7" x14ac:dyDescent="0.3">
      <c r="A109" s="15" t="s">
        <v>38</v>
      </c>
      <c r="B109" s="14">
        <v>0</v>
      </c>
      <c r="C109" s="14">
        <v>200000</v>
      </c>
      <c r="D109" s="14">
        <v>200000</v>
      </c>
      <c r="E109" s="14">
        <v>17904.78</v>
      </c>
      <c r="F109" s="14">
        <v>17904.78</v>
      </c>
      <c r="G109" s="14">
        <v>182095.22</v>
      </c>
    </row>
    <row r="110" spans="1:7" x14ac:dyDescent="0.3">
      <c r="A110" s="15" t="s">
        <v>39</v>
      </c>
      <c r="B110" s="14">
        <v>0</v>
      </c>
      <c r="C110" s="14">
        <v>114253.64</v>
      </c>
      <c r="D110" s="14">
        <v>114253.64</v>
      </c>
      <c r="E110" s="14">
        <v>18210.310000000001</v>
      </c>
      <c r="F110" s="14">
        <v>18210.310000000001</v>
      </c>
      <c r="G110" s="14">
        <v>96043.33</v>
      </c>
    </row>
    <row r="111" spans="1:7" x14ac:dyDescent="0.3">
      <c r="A111" s="15" t="s">
        <v>40</v>
      </c>
      <c r="B111" s="14">
        <v>0</v>
      </c>
      <c r="C111" s="14">
        <v>126634.15</v>
      </c>
      <c r="D111" s="14">
        <v>126634.15</v>
      </c>
      <c r="E111" s="14">
        <v>1199.51</v>
      </c>
      <c r="F111" s="14">
        <v>1199.51</v>
      </c>
      <c r="G111" s="14">
        <v>125434.64</v>
      </c>
    </row>
    <row r="112" spans="1:7" x14ac:dyDescent="0.3">
      <c r="A112" s="15" t="s">
        <v>41</v>
      </c>
      <c r="B112" s="14">
        <v>0</v>
      </c>
      <c r="C112" s="14">
        <v>657770.63</v>
      </c>
      <c r="D112" s="14">
        <v>657770.63</v>
      </c>
      <c r="E112" s="14">
        <v>66847.710000000006</v>
      </c>
      <c r="F112" s="14">
        <v>66847.710000000006</v>
      </c>
      <c r="G112" s="14">
        <v>590922.92000000004</v>
      </c>
    </row>
    <row r="113" spans="1:7" x14ac:dyDescent="0.3">
      <c r="A113" s="13" t="s">
        <v>42</v>
      </c>
      <c r="B113" s="14">
        <f>SUM(B114:B122)</f>
        <v>0</v>
      </c>
      <c r="C113" s="14">
        <f t="shared" ref="C113:G113" si="14">SUM(C114:C122)</f>
        <v>0</v>
      </c>
      <c r="D113" s="14">
        <f t="shared" si="14"/>
        <v>0</v>
      </c>
      <c r="E113" s="14">
        <f t="shared" si="14"/>
        <v>0</v>
      </c>
      <c r="F113" s="14">
        <f t="shared" si="14"/>
        <v>0</v>
      </c>
      <c r="G113" s="14">
        <f t="shared" si="14"/>
        <v>0</v>
      </c>
    </row>
    <row r="114" spans="1:7" x14ac:dyDescent="0.3">
      <c r="A114" s="15" t="s">
        <v>43</v>
      </c>
      <c r="B114" s="14">
        <v>0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</row>
    <row r="115" spans="1:7" x14ac:dyDescent="0.3">
      <c r="A115" s="15" t="s">
        <v>44</v>
      </c>
      <c r="B115" s="14">
        <v>0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</row>
    <row r="116" spans="1:7" x14ac:dyDescent="0.3">
      <c r="A116" s="15" t="s">
        <v>45</v>
      </c>
      <c r="B116" s="14">
        <v>0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</row>
    <row r="117" spans="1:7" x14ac:dyDescent="0.3">
      <c r="A117" s="15" t="s">
        <v>46</v>
      </c>
      <c r="B117" s="14">
        <v>0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</row>
    <row r="118" spans="1:7" x14ac:dyDescent="0.3">
      <c r="A118" s="15" t="s">
        <v>47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</row>
    <row r="119" spans="1:7" x14ac:dyDescent="0.3">
      <c r="A119" s="15" t="s">
        <v>48</v>
      </c>
      <c r="B119" s="14">
        <v>0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</row>
    <row r="120" spans="1:7" x14ac:dyDescent="0.3">
      <c r="A120" s="15" t="s">
        <v>49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</row>
    <row r="121" spans="1:7" x14ac:dyDescent="0.3">
      <c r="A121" s="15" t="s">
        <v>50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</row>
    <row r="122" spans="1:7" x14ac:dyDescent="0.3">
      <c r="A122" s="15" t="s">
        <v>51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</row>
    <row r="123" spans="1:7" x14ac:dyDescent="0.3">
      <c r="A123" s="13" t="s">
        <v>52</v>
      </c>
      <c r="B123" s="14">
        <f>SUM(B124:B132)</f>
        <v>0</v>
      </c>
      <c r="C123" s="14">
        <f t="shared" ref="C123:G123" si="15">SUM(C124:C132)</f>
        <v>12000</v>
      </c>
      <c r="D123" s="14">
        <f t="shared" si="15"/>
        <v>12000</v>
      </c>
      <c r="E123" s="14">
        <f t="shared" si="15"/>
        <v>0</v>
      </c>
      <c r="F123" s="14">
        <f t="shared" si="15"/>
        <v>0</v>
      </c>
      <c r="G123" s="14">
        <f t="shared" si="15"/>
        <v>12000</v>
      </c>
    </row>
    <row r="124" spans="1:7" x14ac:dyDescent="0.3">
      <c r="A124" s="15" t="s">
        <v>53</v>
      </c>
      <c r="B124" s="14">
        <v>0</v>
      </c>
      <c r="C124" s="14">
        <v>12000</v>
      </c>
      <c r="D124" s="14">
        <v>12000</v>
      </c>
      <c r="E124" s="14">
        <v>0</v>
      </c>
      <c r="F124" s="14">
        <v>0</v>
      </c>
      <c r="G124" s="14">
        <v>12000</v>
      </c>
    </row>
    <row r="125" spans="1:7" x14ac:dyDescent="0.3">
      <c r="A125" s="15" t="s">
        <v>54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</row>
    <row r="126" spans="1:7" x14ac:dyDescent="0.3">
      <c r="A126" s="15" t="s">
        <v>55</v>
      </c>
      <c r="B126" s="14">
        <v>0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</row>
    <row r="127" spans="1:7" x14ac:dyDescent="0.3">
      <c r="A127" s="15" t="s">
        <v>56</v>
      </c>
      <c r="B127" s="14">
        <v>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</row>
    <row r="128" spans="1:7" x14ac:dyDescent="0.3">
      <c r="A128" s="15" t="s">
        <v>57</v>
      </c>
      <c r="B128" s="14">
        <v>0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</row>
    <row r="129" spans="1:7" x14ac:dyDescent="0.3">
      <c r="A129" s="15" t="s">
        <v>58</v>
      </c>
      <c r="B129" s="14">
        <v>0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</row>
    <row r="130" spans="1:7" x14ac:dyDescent="0.3">
      <c r="A130" s="15" t="s">
        <v>59</v>
      </c>
      <c r="B130" s="14">
        <v>0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</row>
    <row r="131" spans="1:7" x14ac:dyDescent="0.3">
      <c r="A131" s="15" t="s">
        <v>60</v>
      </c>
      <c r="B131" s="14">
        <v>0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</row>
    <row r="132" spans="1:7" x14ac:dyDescent="0.3">
      <c r="A132" s="15" t="s">
        <v>61</v>
      </c>
      <c r="B132" s="14">
        <v>0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</row>
    <row r="133" spans="1:7" x14ac:dyDescent="0.3">
      <c r="A133" s="13" t="s">
        <v>62</v>
      </c>
      <c r="B133" s="14">
        <f>SUM(B134:B136)</f>
        <v>0</v>
      </c>
      <c r="C133" s="14">
        <f t="shared" ref="C133:G133" si="16">SUM(C134:C136)</f>
        <v>0</v>
      </c>
      <c r="D133" s="14">
        <f t="shared" si="16"/>
        <v>0</v>
      </c>
      <c r="E133" s="14">
        <f t="shared" si="16"/>
        <v>0</v>
      </c>
      <c r="F133" s="14">
        <f t="shared" si="16"/>
        <v>0</v>
      </c>
      <c r="G133" s="14">
        <f t="shared" si="16"/>
        <v>0</v>
      </c>
    </row>
    <row r="134" spans="1:7" x14ac:dyDescent="0.3">
      <c r="A134" s="15" t="s">
        <v>63</v>
      </c>
      <c r="B134" s="14">
        <v>0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</row>
    <row r="135" spans="1:7" x14ac:dyDescent="0.3">
      <c r="A135" s="15" t="s">
        <v>64</v>
      </c>
      <c r="B135" s="14">
        <v>0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</row>
    <row r="136" spans="1:7" x14ac:dyDescent="0.3">
      <c r="A136" s="15" t="s">
        <v>65</v>
      </c>
      <c r="B136" s="14">
        <v>0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</row>
    <row r="137" spans="1:7" x14ac:dyDescent="0.3">
      <c r="A137" s="13" t="s">
        <v>66</v>
      </c>
      <c r="B137" s="14">
        <f>SUM(B138:B142,B144:B145)</f>
        <v>0</v>
      </c>
      <c r="C137" s="14">
        <f t="shared" ref="C137:G137" si="17">SUM(C138:C142,C144:C145)</f>
        <v>9320.01</v>
      </c>
      <c r="D137" s="14">
        <f t="shared" si="17"/>
        <v>9320.01</v>
      </c>
      <c r="E137" s="14">
        <f t="shared" si="17"/>
        <v>0</v>
      </c>
      <c r="F137" s="14">
        <f t="shared" si="17"/>
        <v>0</v>
      </c>
      <c r="G137" s="14">
        <f t="shared" si="17"/>
        <v>9320.01</v>
      </c>
    </row>
    <row r="138" spans="1:7" x14ac:dyDescent="0.3">
      <c r="A138" s="15" t="s">
        <v>67</v>
      </c>
      <c r="B138" s="14">
        <v>0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</row>
    <row r="139" spans="1:7" x14ac:dyDescent="0.3">
      <c r="A139" s="15" t="s">
        <v>68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</row>
    <row r="140" spans="1:7" x14ac:dyDescent="0.3">
      <c r="A140" s="15" t="s">
        <v>69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</row>
    <row r="141" spans="1:7" x14ac:dyDescent="0.3">
      <c r="A141" s="15" t="s">
        <v>70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</row>
    <row r="142" spans="1:7" x14ac:dyDescent="0.3">
      <c r="A142" s="15" t="s">
        <v>71</v>
      </c>
      <c r="B142" s="14">
        <v>0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</row>
    <row r="143" spans="1:7" x14ac:dyDescent="0.3">
      <c r="A143" s="15" t="s">
        <v>72</v>
      </c>
      <c r="B143" s="14">
        <v>0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</row>
    <row r="144" spans="1:7" x14ac:dyDescent="0.3">
      <c r="A144" s="15" t="s">
        <v>73</v>
      </c>
      <c r="B144" s="14">
        <v>0</v>
      </c>
      <c r="C144" s="14">
        <v>0</v>
      </c>
      <c r="D144" s="14">
        <v>0</v>
      </c>
      <c r="E144" s="14">
        <v>0</v>
      </c>
      <c r="F144" s="14">
        <v>0</v>
      </c>
      <c r="G144" s="14">
        <v>0</v>
      </c>
    </row>
    <row r="145" spans="1:7" x14ac:dyDescent="0.3">
      <c r="A145" s="15" t="s">
        <v>74</v>
      </c>
      <c r="B145" s="14">
        <v>0</v>
      </c>
      <c r="C145" s="14">
        <v>9320.01</v>
      </c>
      <c r="D145" s="14">
        <v>9320.01</v>
      </c>
      <c r="E145" s="14">
        <v>0</v>
      </c>
      <c r="F145" s="14">
        <v>0</v>
      </c>
      <c r="G145" s="14">
        <v>9320.01</v>
      </c>
    </row>
    <row r="146" spans="1:7" x14ac:dyDescent="0.3">
      <c r="A146" s="13" t="s">
        <v>75</v>
      </c>
      <c r="B146" s="14">
        <f>SUM(B147:B149)</f>
        <v>0</v>
      </c>
      <c r="C146" s="14">
        <f t="shared" ref="C146:G146" si="18">SUM(C147:C149)</f>
        <v>0</v>
      </c>
      <c r="D146" s="14">
        <f t="shared" si="18"/>
        <v>0</v>
      </c>
      <c r="E146" s="14">
        <f t="shared" si="18"/>
        <v>0</v>
      </c>
      <c r="F146" s="14">
        <f t="shared" si="18"/>
        <v>0</v>
      </c>
      <c r="G146" s="14">
        <f t="shared" si="18"/>
        <v>0</v>
      </c>
    </row>
    <row r="147" spans="1:7" x14ac:dyDescent="0.3">
      <c r="A147" s="15" t="s">
        <v>76</v>
      </c>
      <c r="B147" s="14">
        <v>0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</row>
    <row r="148" spans="1:7" x14ac:dyDescent="0.3">
      <c r="A148" s="15" t="s">
        <v>77</v>
      </c>
      <c r="B148" s="14">
        <v>0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</row>
    <row r="149" spans="1:7" x14ac:dyDescent="0.3">
      <c r="A149" s="15" t="s">
        <v>78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</row>
    <row r="150" spans="1:7" x14ac:dyDescent="0.3">
      <c r="A150" s="13" t="s">
        <v>79</v>
      </c>
      <c r="B150" s="14">
        <f>SUM(B151:B157)</f>
        <v>0</v>
      </c>
      <c r="C150" s="14">
        <f t="shared" ref="C150:G150" si="19">SUM(C151:C157)</f>
        <v>0</v>
      </c>
      <c r="D150" s="14">
        <f t="shared" si="19"/>
        <v>0</v>
      </c>
      <c r="E150" s="14">
        <f t="shared" si="19"/>
        <v>0</v>
      </c>
      <c r="F150" s="14">
        <f t="shared" si="19"/>
        <v>0</v>
      </c>
      <c r="G150" s="14">
        <f t="shared" si="19"/>
        <v>0</v>
      </c>
    </row>
    <row r="151" spans="1:7" x14ac:dyDescent="0.3">
      <c r="A151" s="15" t="s">
        <v>80</v>
      </c>
      <c r="B151" s="14">
        <v>0</v>
      </c>
      <c r="C151" s="14">
        <v>0</v>
      </c>
      <c r="D151" s="14">
        <v>0</v>
      </c>
      <c r="E151" s="14">
        <v>0</v>
      </c>
      <c r="F151" s="14">
        <v>0</v>
      </c>
      <c r="G151" s="14">
        <v>0</v>
      </c>
    </row>
    <row r="152" spans="1:7" x14ac:dyDescent="0.3">
      <c r="A152" s="15" t="s">
        <v>81</v>
      </c>
      <c r="B152" s="14">
        <v>0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</row>
    <row r="153" spans="1:7" x14ac:dyDescent="0.3">
      <c r="A153" s="15" t="s">
        <v>82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</row>
    <row r="154" spans="1:7" x14ac:dyDescent="0.3">
      <c r="A154" s="19" t="s">
        <v>83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  <c r="G154" s="14">
        <v>0</v>
      </c>
    </row>
    <row r="155" spans="1:7" x14ac:dyDescent="0.3">
      <c r="A155" s="15" t="s">
        <v>84</v>
      </c>
      <c r="B155" s="14">
        <v>0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</row>
    <row r="156" spans="1:7" x14ac:dyDescent="0.3">
      <c r="A156" s="15" t="s">
        <v>85</v>
      </c>
      <c r="B156" s="14">
        <v>0</v>
      </c>
      <c r="C156" s="14">
        <v>0</v>
      </c>
      <c r="D156" s="14">
        <v>0</v>
      </c>
      <c r="E156" s="14">
        <v>0</v>
      </c>
      <c r="F156" s="14">
        <v>0</v>
      </c>
      <c r="G156" s="14">
        <v>0</v>
      </c>
    </row>
    <row r="157" spans="1:7" x14ac:dyDescent="0.3">
      <c r="A157" s="15" t="s">
        <v>86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</row>
    <row r="158" spans="1:7" x14ac:dyDescent="0.3">
      <c r="A158" s="20"/>
      <c r="B158" s="17"/>
      <c r="C158" s="17"/>
      <c r="D158" s="17"/>
      <c r="E158" s="17"/>
      <c r="F158" s="17"/>
      <c r="G158" s="17"/>
    </row>
    <row r="159" spans="1:7" x14ac:dyDescent="0.3">
      <c r="A159" s="21" t="s">
        <v>88</v>
      </c>
      <c r="B159" s="12">
        <f>B9+B84</f>
        <v>34981155.340000004</v>
      </c>
      <c r="C159" s="12">
        <f t="shared" ref="C159:G159" si="20">C9+C84</f>
        <v>16391361.129999999</v>
      </c>
      <c r="D159" s="12">
        <f t="shared" si="20"/>
        <v>51372516.470000014</v>
      </c>
      <c r="E159" s="12">
        <f t="shared" si="20"/>
        <v>22960177.609999999</v>
      </c>
      <c r="F159" s="12">
        <f t="shared" si="20"/>
        <v>22960177.609999999</v>
      </c>
      <c r="G159" s="12">
        <f t="shared" si="20"/>
        <v>28412338.859999999</v>
      </c>
    </row>
    <row r="160" spans="1:7" x14ac:dyDescent="0.3">
      <c r="A160" s="22"/>
      <c r="B160" s="23"/>
      <c r="C160" s="23"/>
      <c r="D160" s="23"/>
      <c r="E160" s="23"/>
      <c r="F160" s="23"/>
      <c r="G160" s="23"/>
    </row>
    <row r="162" spans="1:7" x14ac:dyDescent="0.3">
      <c r="A162" s="24" t="s">
        <v>89</v>
      </c>
      <c r="G16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2018-07-26T20:43:43Z</dcterms:created>
  <dcterms:modified xsi:type="dcterms:W3CDTF">2018-07-26T20:44:28Z</dcterms:modified>
</cp:coreProperties>
</file>